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Foglio1" sheetId="1" r:id="rId1"/>
  </sheets>
  <calcPr calcId="144525" iterateDelta="1E-4"/>
</workbook>
</file>

<file path=xl/calcChain.xml><?xml version="1.0" encoding="utf-8"?>
<calcChain xmlns="http://schemas.openxmlformats.org/spreadsheetml/2006/main">
  <c r="F63" i="1" l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1" i="1"/>
  <c r="G31" i="1" s="1"/>
  <c r="F30" i="1"/>
  <c r="G30" i="1" s="1"/>
  <c r="F29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32" i="1" l="1"/>
  <c r="G25" i="1"/>
  <c r="G5" i="1" s="1"/>
  <c r="F5" i="1" s="1"/>
  <c r="G64" i="1"/>
  <c r="G50" i="1"/>
  <c r="F50" i="1"/>
  <c r="G29" i="1"/>
  <c r="G32" i="1" s="1"/>
  <c r="F25" i="1"/>
  <c r="F64" i="1"/>
</calcChain>
</file>

<file path=xl/sharedStrings.xml><?xml version="1.0" encoding="utf-8"?>
<sst xmlns="http://schemas.openxmlformats.org/spreadsheetml/2006/main" count="70" uniqueCount="58">
  <si>
    <t>giornaliero medio (kWh)</t>
  </si>
  <si>
    <t>annuo medio (kWh)</t>
  </si>
  <si>
    <t>Totale consumi</t>
  </si>
  <si>
    <t>Elettrodomestici a funzionamento ciclico giornaliero - automatico</t>
  </si>
  <si>
    <t>Potenza (kW)</t>
  </si>
  <si>
    <t>h di funzionamento</t>
  </si>
  <si>
    <t>cicli/24h</t>
  </si>
  <si>
    <t>consumo/24h (kWh)</t>
  </si>
  <si>
    <t>consumo annuo (kWh)</t>
  </si>
  <si>
    <t>Frigorifero</t>
  </si>
  <si>
    <t>congelatore</t>
  </si>
  <si>
    <t>Condizionatore</t>
  </si>
  <si>
    <t>Pompa di calore ad acqua</t>
  </si>
  <si>
    <t>Acquario (riscaldatore e pompa)</t>
  </si>
  <si>
    <t>Rettilaio (infrarosso)</t>
  </si>
  <si>
    <t>Deumidificatore</t>
  </si>
  <si>
    <t>Caldaia GAS (pompa)</t>
  </si>
  <si>
    <t>Pompa autoclave</t>
  </si>
  <si>
    <t>Boiler elettrico</t>
  </si>
  <si>
    <t>Elettrodomestici a funzionamento ciclico settimanale</t>
  </si>
  <si>
    <t>Consumo ciclo (kWh)</t>
  </si>
  <si>
    <t>cicli a settimana</t>
  </si>
  <si>
    <t>consumo/7gg (kWh)</t>
  </si>
  <si>
    <t>Lavatrice</t>
  </si>
  <si>
    <t>Lavastoviglie</t>
  </si>
  <si>
    <t>Asciugatrice</t>
  </si>
  <si>
    <t>Elettrodomestici a funzionamento su richiesta</t>
  </si>
  <si>
    <t>h funzionamento</t>
  </si>
  <si>
    <t>cicli mensili</t>
  </si>
  <si>
    <t>consumo mensile (kWh)</t>
  </si>
  <si>
    <t>Forno elettrico</t>
  </si>
  <si>
    <t>Forno a microonde</t>
  </si>
  <si>
    <t>Aspirapolvere</t>
  </si>
  <si>
    <t>termoventilatore</t>
  </si>
  <si>
    <t>Macchina caffè</t>
  </si>
  <si>
    <t>ferro da stiro</t>
  </si>
  <si>
    <t>TV LCD 40"</t>
  </si>
  <si>
    <t>Vasca idromassaggio</t>
  </si>
  <si>
    <t>TV LCD 26"</t>
  </si>
  <si>
    <t>PC desktop</t>
  </si>
  <si>
    <t>Decoder</t>
  </si>
  <si>
    <t>Console da gioco</t>
  </si>
  <si>
    <t>PC Laptop</t>
  </si>
  <si>
    <t>Impianti</t>
  </si>
  <si>
    <t>potenza (W)</t>
  </si>
  <si>
    <t>cicli giorno</t>
  </si>
  <si>
    <t>consumo giornaliero (kWh)</t>
  </si>
  <si>
    <t>Impianto citofonico</t>
  </si>
  <si>
    <t>Impianto allarme</t>
  </si>
  <si>
    <t>Impianto TV - alimentatori</t>
  </si>
  <si>
    <t>router wireless</t>
  </si>
  <si>
    <t>Punti luce seminterrato</t>
  </si>
  <si>
    <t>Punti luce piano terra</t>
  </si>
  <si>
    <t>Punti luce primo piano</t>
  </si>
  <si>
    <t>Punti luce secondo piano</t>
  </si>
  <si>
    <t>stand by elettrodomestici</t>
  </si>
  <si>
    <t>Illuminazione esterno</t>
  </si>
  <si>
    <t>Inserire i dati nelle celle a sfondo bianco. In prima colonna c'è il flag di attivazione (0=non attivo; 1=attivo)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</si>
</sst>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0"/>
      <name val="Arial"/>
      <family val="2"/>
      <charset val="1"/>
    </font>
    <font>
      <sz val="10"/>
      <name val="Tahoma"/>
      <family val="2"/>
    </font>
    <font>
      <b/>
      <sz val="10"/>
      <name val="Tahoma"/>
      <family val="2"/>
    </font>
    <font>
      <b/>
      <sz val="10"/>
      <color rgb="FFFFFFFF"/>
      <name val="Tahoma"/>
      <family val="2"/>
    </font>
    <font>
      <sz val="10"/>
      <color rgb="FFFFFFFF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3F3F3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FFFFFF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wrapText="1"/>
    </xf>
    <xf numFmtId="0" fontId="2" fillId="0" borderId="0" xfId="0" applyFont="1" applyBorder="1" applyAlignment="1"/>
    <xf numFmtId="1" fontId="2" fillId="2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/>
    <xf numFmtId="0" fontId="4" fillId="3" borderId="0" xfId="0" applyFont="1" applyFill="1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1" xfId="0" applyFont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5" fillId="4" borderId="0" xfId="0" applyFont="1" applyFill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horizontal="center" wrapText="1"/>
    </xf>
    <xf numFmtId="0" fontId="5" fillId="4" borderId="0" xfId="0" applyFont="1" applyFill="1" applyBorder="1" applyAlignment="1"/>
    <xf numFmtId="0" fontId="6" fillId="4" borderId="0" xfId="0" applyFont="1" applyFill="1"/>
    <xf numFmtId="164" fontId="5" fillId="5" borderId="0" xfId="0" applyNumberFormat="1" applyFont="1" applyFill="1" applyBorder="1" applyAlignment="1">
      <alignment horizontal="center"/>
    </xf>
    <xf numFmtId="1" fontId="5" fillId="5" borderId="0" xfId="0" applyNumberFormat="1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Z64"/>
  <sheetViews>
    <sheetView tabSelected="1" zoomScaleNormal="100" workbookViewId="0">
      <selection activeCell="K4" sqref="K4"/>
    </sheetView>
  </sheetViews>
  <sheetFormatPr defaultRowHeight="12.75" x14ac:dyDescent="0.2"/>
  <cols>
    <col min="1" max="1" width="5.7109375" style="1"/>
    <col min="2" max="2" width="28.7109375" style="1"/>
    <col min="3" max="3" width="10.140625" style="1"/>
    <col min="4" max="4" width="14.140625" style="1"/>
    <col min="5" max="5" width="10.42578125" style="1"/>
    <col min="6" max="6" width="14.7109375" style="1"/>
    <col min="7" max="7" width="12.5703125" style="1"/>
    <col min="8" max="1025" width="14.42578125" style="1"/>
    <col min="1026" max="16384" width="9.140625" style="1"/>
  </cols>
  <sheetData>
    <row r="2" spans="1:26" x14ac:dyDescent="0.2">
      <c r="B2" s="1" t="s">
        <v>57</v>
      </c>
    </row>
    <row r="4" spans="1:26" ht="38.25" x14ac:dyDescent="0.2">
      <c r="A4" s="20"/>
      <c r="B4" s="21"/>
      <c r="C4" s="21"/>
      <c r="D4" s="21"/>
      <c r="E4" s="21"/>
      <c r="F4" s="22" t="s">
        <v>0</v>
      </c>
      <c r="G4" s="22" t="s">
        <v>1</v>
      </c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">
      <c r="A5" s="23" t="s">
        <v>2</v>
      </c>
      <c r="B5" s="24"/>
      <c r="C5" s="24"/>
      <c r="D5" s="24"/>
      <c r="E5" s="24"/>
      <c r="F5" s="25">
        <f>G5/365</f>
        <v>19.690684931506851</v>
      </c>
      <c r="G5" s="26">
        <f>G25+G32+G50+G64</f>
        <v>7187.1</v>
      </c>
    </row>
    <row r="6" spans="1:26" x14ac:dyDescent="0.2">
      <c r="A6" s="3"/>
    </row>
    <row r="7" spans="1:26" x14ac:dyDescent="0.2">
      <c r="A7" s="5" t="s">
        <v>3</v>
      </c>
      <c r="B7" s="6"/>
      <c r="C7" s="6"/>
      <c r="D7" s="6"/>
      <c r="E7" s="6"/>
      <c r="F7" s="6"/>
      <c r="G7" s="6"/>
    </row>
    <row r="8" spans="1:26" ht="25.5" x14ac:dyDescent="0.2">
      <c r="A8" s="2"/>
      <c r="B8" s="2"/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">
      <c r="A9" s="8">
        <v>1</v>
      </c>
      <c r="B9" s="9" t="s">
        <v>9</v>
      </c>
      <c r="C9" s="8">
        <v>1.5</v>
      </c>
      <c r="D9" s="8">
        <v>0.1</v>
      </c>
      <c r="E9" s="8">
        <v>18</v>
      </c>
      <c r="F9" s="10">
        <f t="shared" ref="F9:F21" si="0">E9*D9*C9*A9</f>
        <v>2.7</v>
      </c>
      <c r="G9" s="10">
        <f t="shared" ref="G9:G21" si="1">F9*365</f>
        <v>985.50000000000011</v>
      </c>
      <c r="H9" s="9"/>
    </row>
    <row r="10" spans="1:26" x14ac:dyDescent="0.2">
      <c r="A10" s="8">
        <v>0</v>
      </c>
      <c r="B10" s="9" t="s">
        <v>9</v>
      </c>
      <c r="C10" s="8">
        <v>1.5</v>
      </c>
      <c r="D10" s="8">
        <v>0.1</v>
      </c>
      <c r="E10" s="8">
        <v>18</v>
      </c>
      <c r="F10" s="10">
        <f t="shared" si="0"/>
        <v>0</v>
      </c>
      <c r="G10" s="10">
        <f t="shared" si="1"/>
        <v>0</v>
      </c>
    </row>
    <row r="11" spans="1:26" x14ac:dyDescent="0.2">
      <c r="A11" s="8">
        <v>0</v>
      </c>
      <c r="B11" s="9" t="s">
        <v>9</v>
      </c>
      <c r="C11" s="8">
        <v>1.5</v>
      </c>
      <c r="D11" s="8">
        <v>0.1</v>
      </c>
      <c r="E11" s="8">
        <v>18</v>
      </c>
      <c r="F11" s="10">
        <f t="shared" si="0"/>
        <v>0</v>
      </c>
      <c r="G11" s="10">
        <f t="shared" si="1"/>
        <v>0</v>
      </c>
    </row>
    <row r="12" spans="1:26" x14ac:dyDescent="0.2">
      <c r="A12" s="8">
        <v>0</v>
      </c>
      <c r="B12" s="9" t="s">
        <v>9</v>
      </c>
      <c r="C12" s="8">
        <v>1.5</v>
      </c>
      <c r="D12" s="8">
        <v>0.1</v>
      </c>
      <c r="E12" s="8">
        <v>18</v>
      </c>
      <c r="F12" s="10">
        <f t="shared" si="0"/>
        <v>0</v>
      </c>
      <c r="G12" s="10">
        <f t="shared" si="1"/>
        <v>0</v>
      </c>
    </row>
    <row r="13" spans="1:26" x14ac:dyDescent="0.2">
      <c r="A13" s="8">
        <v>1</v>
      </c>
      <c r="B13" s="9" t="s">
        <v>10</v>
      </c>
      <c r="C13" s="8">
        <v>2</v>
      </c>
      <c r="D13" s="8">
        <v>0.1</v>
      </c>
      <c r="E13" s="8">
        <v>12</v>
      </c>
      <c r="F13" s="10">
        <f t="shared" si="0"/>
        <v>2.4000000000000004</v>
      </c>
      <c r="G13" s="10">
        <f t="shared" si="1"/>
        <v>876.00000000000011</v>
      </c>
    </row>
    <row r="14" spans="1:26" x14ac:dyDescent="0.2">
      <c r="A14" s="8">
        <v>0</v>
      </c>
      <c r="B14" s="9" t="s">
        <v>11</v>
      </c>
      <c r="C14" s="8">
        <v>1.5</v>
      </c>
      <c r="D14" s="8">
        <v>0.1</v>
      </c>
      <c r="E14" s="8">
        <v>18</v>
      </c>
      <c r="F14" s="10">
        <f t="shared" si="0"/>
        <v>0</v>
      </c>
      <c r="G14" s="10">
        <f t="shared" si="1"/>
        <v>0</v>
      </c>
    </row>
    <row r="15" spans="1:26" x14ac:dyDescent="0.2">
      <c r="A15" s="8">
        <v>0</v>
      </c>
      <c r="B15" s="9" t="s">
        <v>11</v>
      </c>
      <c r="C15" s="8">
        <v>1.5</v>
      </c>
      <c r="D15" s="8">
        <v>0.1</v>
      </c>
      <c r="E15" s="8">
        <v>18</v>
      </c>
      <c r="F15" s="10">
        <f t="shared" si="0"/>
        <v>0</v>
      </c>
      <c r="G15" s="10">
        <f t="shared" si="1"/>
        <v>0</v>
      </c>
    </row>
    <row r="16" spans="1:26" x14ac:dyDescent="0.2">
      <c r="A16" s="8">
        <v>0</v>
      </c>
      <c r="B16" s="9" t="s">
        <v>11</v>
      </c>
      <c r="C16" s="8">
        <v>1.5</v>
      </c>
      <c r="D16" s="8">
        <v>0.1</v>
      </c>
      <c r="E16" s="8">
        <v>18</v>
      </c>
      <c r="F16" s="10">
        <f t="shared" si="0"/>
        <v>0</v>
      </c>
      <c r="G16" s="10">
        <f t="shared" si="1"/>
        <v>0</v>
      </c>
    </row>
    <row r="17" spans="1:26" x14ac:dyDescent="0.2">
      <c r="A17" s="8">
        <v>0</v>
      </c>
      <c r="B17" s="9" t="s">
        <v>12</v>
      </c>
      <c r="C17" s="8">
        <v>0.7</v>
      </c>
      <c r="D17" s="8">
        <v>0.5</v>
      </c>
      <c r="E17" s="8">
        <v>24</v>
      </c>
      <c r="F17" s="10">
        <f t="shared" si="0"/>
        <v>0</v>
      </c>
      <c r="G17" s="10">
        <f t="shared" si="1"/>
        <v>0</v>
      </c>
    </row>
    <row r="18" spans="1:26" x14ac:dyDescent="0.2">
      <c r="A18" s="8">
        <v>0</v>
      </c>
      <c r="B18" s="9" t="s">
        <v>13</v>
      </c>
      <c r="C18" s="8">
        <v>0.25</v>
      </c>
      <c r="D18" s="8">
        <v>8</v>
      </c>
      <c r="E18" s="8">
        <v>1</v>
      </c>
      <c r="F18" s="10">
        <f t="shared" si="0"/>
        <v>0</v>
      </c>
      <c r="G18" s="10">
        <f t="shared" si="1"/>
        <v>0</v>
      </c>
    </row>
    <row r="19" spans="1:26" x14ac:dyDescent="0.2">
      <c r="A19" s="8">
        <v>0</v>
      </c>
      <c r="B19" s="9" t="s">
        <v>14</v>
      </c>
      <c r="C19" s="8">
        <v>1</v>
      </c>
      <c r="D19" s="8">
        <v>3</v>
      </c>
      <c r="E19" s="8">
        <v>1</v>
      </c>
      <c r="F19" s="10">
        <f t="shared" si="0"/>
        <v>0</v>
      </c>
      <c r="G19" s="10">
        <f t="shared" si="1"/>
        <v>0</v>
      </c>
    </row>
    <row r="20" spans="1:26" x14ac:dyDescent="0.2">
      <c r="A20" s="8">
        <v>1</v>
      </c>
      <c r="B20" s="9" t="s">
        <v>15</v>
      </c>
      <c r="C20" s="8">
        <v>0.7</v>
      </c>
      <c r="D20" s="8">
        <v>0.3</v>
      </c>
      <c r="E20" s="8">
        <v>10</v>
      </c>
      <c r="F20" s="10">
        <f t="shared" si="0"/>
        <v>2.0999999999999996</v>
      </c>
      <c r="G20" s="10">
        <f t="shared" si="1"/>
        <v>766.49999999999989</v>
      </c>
    </row>
    <row r="21" spans="1:26" x14ac:dyDescent="0.2">
      <c r="A21" s="8">
        <v>1</v>
      </c>
      <c r="B21" s="9" t="s">
        <v>16</v>
      </c>
      <c r="C21" s="8">
        <v>0.15</v>
      </c>
      <c r="D21" s="8">
        <v>6</v>
      </c>
      <c r="E21" s="8">
        <v>1</v>
      </c>
      <c r="F21" s="10">
        <f t="shared" si="0"/>
        <v>0.89999999999999991</v>
      </c>
      <c r="G21" s="10">
        <f t="shared" si="1"/>
        <v>328.49999999999994</v>
      </c>
    </row>
    <row r="22" spans="1:26" x14ac:dyDescent="0.2">
      <c r="A22" s="8">
        <v>0</v>
      </c>
      <c r="B22" s="9" t="s">
        <v>17</v>
      </c>
      <c r="C22" s="8">
        <v>1.5</v>
      </c>
      <c r="D22" s="8">
        <v>0.1</v>
      </c>
      <c r="E22" s="8">
        <v>3</v>
      </c>
      <c r="F22" s="10">
        <f>E22*D22*A22*10</f>
        <v>0</v>
      </c>
      <c r="G22" s="10">
        <f>F22*54</f>
        <v>0</v>
      </c>
    </row>
    <row r="23" spans="1:26" x14ac:dyDescent="0.2">
      <c r="A23" s="8">
        <v>0</v>
      </c>
      <c r="B23" s="9" t="s">
        <v>18</v>
      </c>
      <c r="C23" s="8">
        <v>2.5</v>
      </c>
      <c r="D23" s="8">
        <v>0.2</v>
      </c>
      <c r="E23" s="8">
        <v>8</v>
      </c>
      <c r="F23" s="10">
        <f>E23*D23*C23*A23</f>
        <v>0</v>
      </c>
      <c r="G23" s="10">
        <f>F23*365</f>
        <v>0</v>
      </c>
    </row>
    <row r="24" spans="1:26" x14ac:dyDescent="0.2">
      <c r="A24" s="11">
        <v>0</v>
      </c>
      <c r="B24" s="12" t="s">
        <v>15</v>
      </c>
      <c r="C24" s="11">
        <v>0.7</v>
      </c>
      <c r="D24" s="11">
        <v>0.3</v>
      </c>
      <c r="E24" s="11">
        <v>10</v>
      </c>
      <c r="F24" s="13">
        <f>E24*D24*C24*A24</f>
        <v>0</v>
      </c>
      <c r="G24" s="13">
        <f>F24*365</f>
        <v>0</v>
      </c>
    </row>
    <row r="25" spans="1:26" x14ac:dyDescent="0.2">
      <c r="A25" s="3"/>
      <c r="F25" s="14">
        <f>SUM(F9:F24)</f>
        <v>8.1</v>
      </c>
      <c r="G25" s="4">
        <f>SUM(G9:G24)</f>
        <v>2956.5</v>
      </c>
    </row>
    <row r="26" spans="1:26" x14ac:dyDescent="0.2">
      <c r="A26" s="3"/>
    </row>
    <row r="27" spans="1:26" x14ac:dyDescent="0.2">
      <c r="A27" s="5" t="s">
        <v>19</v>
      </c>
      <c r="B27" s="6"/>
      <c r="C27" s="6"/>
      <c r="D27" s="6"/>
      <c r="E27" s="6"/>
      <c r="F27" s="6"/>
      <c r="G27" s="6"/>
    </row>
    <row r="28" spans="1:26" ht="25.5" x14ac:dyDescent="0.2">
      <c r="A28" s="7"/>
      <c r="B28" s="7"/>
      <c r="C28" s="7"/>
      <c r="D28" s="7" t="s">
        <v>20</v>
      </c>
      <c r="E28" s="7" t="s">
        <v>21</v>
      </c>
      <c r="F28" s="7" t="s">
        <v>22</v>
      </c>
      <c r="G28" s="7" t="s">
        <v>8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x14ac:dyDescent="0.2">
      <c r="A29" s="8">
        <v>1</v>
      </c>
      <c r="B29" s="9" t="s">
        <v>23</v>
      </c>
      <c r="D29" s="8">
        <v>1.5</v>
      </c>
      <c r="E29" s="8">
        <v>3</v>
      </c>
      <c r="F29" s="10">
        <f>E29*D29*A29</f>
        <v>4.5</v>
      </c>
      <c r="G29" s="10">
        <f>F29*54</f>
        <v>243</v>
      </c>
    </row>
    <row r="30" spans="1:26" x14ac:dyDescent="0.2">
      <c r="A30" s="8">
        <v>1</v>
      </c>
      <c r="B30" s="9" t="s">
        <v>24</v>
      </c>
      <c r="D30" s="8">
        <v>0.9</v>
      </c>
      <c r="E30" s="8">
        <v>4</v>
      </c>
      <c r="F30" s="10">
        <f>E30*D30*A30</f>
        <v>3.6</v>
      </c>
      <c r="G30" s="10">
        <f>F30*54</f>
        <v>194.4</v>
      </c>
    </row>
    <row r="31" spans="1:26" x14ac:dyDescent="0.2">
      <c r="A31" s="11">
        <v>1</v>
      </c>
      <c r="B31" s="12" t="s">
        <v>25</v>
      </c>
      <c r="C31" s="15"/>
      <c r="D31" s="11">
        <v>2.2000000000000002</v>
      </c>
      <c r="E31" s="11">
        <v>3</v>
      </c>
      <c r="F31" s="13">
        <f>E31*D31*A31</f>
        <v>6.6000000000000005</v>
      </c>
      <c r="G31" s="13">
        <f>F31*54</f>
        <v>356.40000000000003</v>
      </c>
    </row>
    <row r="32" spans="1:26" x14ac:dyDescent="0.2">
      <c r="A32" s="8"/>
      <c r="B32" s="9"/>
      <c r="F32" s="14">
        <f>SUM(F29:F31)</f>
        <v>14.7</v>
      </c>
      <c r="G32" s="4">
        <f>SUM(G29:G31)</f>
        <v>793.8</v>
      </c>
    </row>
    <row r="34" spans="1:26" x14ac:dyDescent="0.2">
      <c r="A34" s="5" t="s">
        <v>26</v>
      </c>
      <c r="B34" s="6"/>
      <c r="C34" s="6"/>
      <c r="D34" s="6"/>
      <c r="E34" s="6"/>
      <c r="F34" s="6"/>
      <c r="G34" s="6"/>
    </row>
    <row r="35" spans="1:26" ht="25.5" x14ac:dyDescent="0.2">
      <c r="A35" s="2"/>
      <c r="B35" s="2"/>
      <c r="C35" s="7" t="s">
        <v>4</v>
      </c>
      <c r="D35" s="7" t="s">
        <v>27</v>
      </c>
      <c r="E35" s="7" t="s">
        <v>28</v>
      </c>
      <c r="F35" s="7" t="s">
        <v>29</v>
      </c>
      <c r="G35" s="7" t="s">
        <v>8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x14ac:dyDescent="0.2">
      <c r="A36" s="8">
        <v>1</v>
      </c>
      <c r="B36" s="9" t="s">
        <v>30</v>
      </c>
      <c r="C36" s="8">
        <v>2.5</v>
      </c>
      <c r="D36" s="8">
        <v>0.3</v>
      </c>
      <c r="E36" s="8">
        <v>20</v>
      </c>
      <c r="F36" s="10">
        <f t="shared" ref="F36:F49" si="2">E36*D36*C36</f>
        <v>15</v>
      </c>
      <c r="G36" s="10">
        <f t="shared" ref="G36:G49" si="3">F36*12</f>
        <v>180</v>
      </c>
    </row>
    <row r="37" spans="1:26" x14ac:dyDescent="0.2">
      <c r="A37" s="8">
        <v>1</v>
      </c>
      <c r="B37" s="9" t="s">
        <v>31</v>
      </c>
      <c r="C37" s="8">
        <v>1.1000000000000001</v>
      </c>
      <c r="D37" s="8">
        <v>0.1</v>
      </c>
      <c r="E37" s="8">
        <v>60</v>
      </c>
      <c r="F37" s="10">
        <f t="shared" si="2"/>
        <v>6.6000000000000005</v>
      </c>
      <c r="G37" s="10">
        <f t="shared" si="3"/>
        <v>79.2</v>
      </c>
    </row>
    <row r="38" spans="1:26" x14ac:dyDescent="0.2">
      <c r="A38" s="8">
        <v>1</v>
      </c>
      <c r="B38" s="9" t="s">
        <v>32</v>
      </c>
      <c r="C38" s="8">
        <v>1.4</v>
      </c>
      <c r="D38" s="8">
        <v>0.3</v>
      </c>
      <c r="E38" s="8">
        <v>30</v>
      </c>
      <c r="F38" s="10">
        <f t="shared" si="2"/>
        <v>12.6</v>
      </c>
      <c r="G38" s="10">
        <f t="shared" si="3"/>
        <v>151.19999999999999</v>
      </c>
    </row>
    <row r="39" spans="1:26" x14ac:dyDescent="0.2">
      <c r="A39" s="8">
        <v>1</v>
      </c>
      <c r="B39" s="16" t="s">
        <v>33</v>
      </c>
      <c r="C39" s="8">
        <v>1.5</v>
      </c>
      <c r="D39" s="8">
        <v>0.2</v>
      </c>
      <c r="E39" s="8">
        <v>15</v>
      </c>
      <c r="F39" s="10">
        <f t="shared" si="2"/>
        <v>4.5</v>
      </c>
      <c r="G39" s="10">
        <f t="shared" si="3"/>
        <v>54</v>
      </c>
    </row>
    <row r="40" spans="1:26" x14ac:dyDescent="0.2">
      <c r="A40" s="8">
        <v>1</v>
      </c>
      <c r="B40" s="9" t="s">
        <v>34</v>
      </c>
      <c r="C40" s="8">
        <v>0.4</v>
      </c>
      <c r="D40" s="8">
        <v>0.1</v>
      </c>
      <c r="E40" s="8">
        <v>30</v>
      </c>
      <c r="F40" s="10">
        <f t="shared" si="2"/>
        <v>1.2000000000000002</v>
      </c>
      <c r="G40" s="10">
        <f t="shared" si="3"/>
        <v>14.400000000000002</v>
      </c>
    </row>
    <row r="41" spans="1:26" x14ac:dyDescent="0.2">
      <c r="A41" s="8">
        <v>1</v>
      </c>
      <c r="B41" s="16" t="s">
        <v>35</v>
      </c>
      <c r="C41" s="8">
        <v>2.2000000000000002</v>
      </c>
      <c r="D41" s="8">
        <v>2</v>
      </c>
      <c r="E41" s="8">
        <v>5</v>
      </c>
      <c r="F41" s="10">
        <f t="shared" si="2"/>
        <v>22</v>
      </c>
      <c r="G41" s="10">
        <f t="shared" si="3"/>
        <v>264</v>
      </c>
    </row>
    <row r="42" spans="1:26" x14ac:dyDescent="0.2">
      <c r="A42" s="8">
        <v>1</v>
      </c>
      <c r="B42" s="16" t="s">
        <v>36</v>
      </c>
      <c r="C42" s="8">
        <v>0.15</v>
      </c>
      <c r="D42" s="8">
        <v>4</v>
      </c>
      <c r="E42" s="8">
        <v>30</v>
      </c>
      <c r="F42" s="10">
        <f t="shared" si="2"/>
        <v>18</v>
      </c>
      <c r="G42" s="10">
        <f t="shared" si="3"/>
        <v>216</v>
      </c>
    </row>
    <row r="43" spans="1:26" x14ac:dyDescent="0.2">
      <c r="A43" s="8">
        <v>0</v>
      </c>
      <c r="B43" s="16" t="s">
        <v>37</v>
      </c>
      <c r="C43" s="8">
        <v>1.5</v>
      </c>
      <c r="D43" s="8">
        <v>0.5</v>
      </c>
      <c r="E43" s="8">
        <v>10</v>
      </c>
      <c r="F43" s="10">
        <f t="shared" si="2"/>
        <v>7.5</v>
      </c>
      <c r="G43" s="10">
        <f t="shared" si="3"/>
        <v>90</v>
      </c>
    </row>
    <row r="44" spans="1:26" x14ac:dyDescent="0.2">
      <c r="A44" s="8">
        <v>1</v>
      </c>
      <c r="B44" s="16" t="s">
        <v>38</v>
      </c>
      <c r="C44" s="8">
        <v>0.1</v>
      </c>
      <c r="D44" s="8">
        <v>4</v>
      </c>
      <c r="E44" s="8">
        <v>30</v>
      </c>
      <c r="F44" s="10">
        <f t="shared" si="2"/>
        <v>12</v>
      </c>
      <c r="G44" s="10">
        <f t="shared" si="3"/>
        <v>144</v>
      </c>
    </row>
    <row r="45" spans="1:26" x14ac:dyDescent="0.2">
      <c r="A45" s="8">
        <v>1</v>
      </c>
      <c r="B45" s="16" t="s">
        <v>39</v>
      </c>
      <c r="C45" s="8">
        <v>0.18</v>
      </c>
      <c r="D45" s="8">
        <v>6</v>
      </c>
      <c r="E45" s="8">
        <v>30</v>
      </c>
      <c r="F45" s="10">
        <f t="shared" si="2"/>
        <v>32.4</v>
      </c>
      <c r="G45" s="10">
        <f t="shared" si="3"/>
        <v>388.79999999999995</v>
      </c>
    </row>
    <row r="46" spans="1:26" x14ac:dyDescent="0.2">
      <c r="A46" s="8">
        <v>1</v>
      </c>
      <c r="B46" s="16" t="s">
        <v>40</v>
      </c>
      <c r="C46" s="8">
        <v>0.05</v>
      </c>
      <c r="D46" s="8">
        <v>3</v>
      </c>
      <c r="E46" s="8">
        <v>30</v>
      </c>
      <c r="F46" s="10">
        <f t="shared" si="2"/>
        <v>4.5</v>
      </c>
      <c r="G46" s="10">
        <f t="shared" si="3"/>
        <v>54</v>
      </c>
    </row>
    <row r="47" spans="1:26" x14ac:dyDescent="0.2">
      <c r="A47" s="8">
        <v>1</v>
      </c>
      <c r="B47" s="16" t="s">
        <v>41</v>
      </c>
      <c r="C47" s="8">
        <v>0.18</v>
      </c>
      <c r="D47" s="8">
        <v>2</v>
      </c>
      <c r="E47" s="8">
        <v>30</v>
      </c>
      <c r="F47" s="10">
        <f t="shared" si="2"/>
        <v>10.799999999999999</v>
      </c>
      <c r="G47" s="10">
        <f t="shared" si="3"/>
        <v>129.6</v>
      </c>
    </row>
    <row r="48" spans="1:26" x14ac:dyDescent="0.2">
      <c r="A48" s="8">
        <v>1</v>
      </c>
      <c r="B48" s="16" t="s">
        <v>39</v>
      </c>
      <c r="C48" s="8">
        <v>0.18</v>
      </c>
      <c r="D48" s="8">
        <v>6</v>
      </c>
      <c r="E48" s="8">
        <v>30</v>
      </c>
      <c r="F48" s="10">
        <f t="shared" si="2"/>
        <v>32.4</v>
      </c>
      <c r="G48" s="10">
        <f t="shared" si="3"/>
        <v>388.79999999999995</v>
      </c>
    </row>
    <row r="49" spans="1:26" x14ac:dyDescent="0.2">
      <c r="A49" s="11">
        <v>1</v>
      </c>
      <c r="B49" s="17" t="s">
        <v>42</v>
      </c>
      <c r="C49" s="11">
        <v>0.1</v>
      </c>
      <c r="D49" s="11">
        <v>4</v>
      </c>
      <c r="E49" s="11">
        <v>30</v>
      </c>
      <c r="F49" s="13">
        <f t="shared" si="2"/>
        <v>12</v>
      </c>
      <c r="G49" s="13">
        <f t="shared" si="3"/>
        <v>144</v>
      </c>
    </row>
    <row r="50" spans="1:26" x14ac:dyDescent="0.2">
      <c r="A50" s="8"/>
      <c r="B50" s="9"/>
      <c r="F50" s="14">
        <f>SUM(F36:F49)</f>
        <v>191.50000000000003</v>
      </c>
      <c r="G50" s="14">
        <f>SUM(G36:G49)</f>
        <v>2298</v>
      </c>
    </row>
    <row r="51" spans="1:26" x14ac:dyDescent="0.2">
      <c r="A51" s="9"/>
    </row>
    <row r="52" spans="1:26" x14ac:dyDescent="0.2">
      <c r="A52" s="5" t="s">
        <v>43</v>
      </c>
      <c r="B52" s="6"/>
      <c r="C52" s="6"/>
      <c r="D52" s="6"/>
      <c r="E52" s="6"/>
      <c r="F52" s="6"/>
      <c r="G52" s="6"/>
    </row>
    <row r="53" spans="1:26" ht="38.25" x14ac:dyDescent="0.2">
      <c r="A53" s="7"/>
      <c r="B53" s="7"/>
      <c r="C53" s="7" t="s">
        <v>44</v>
      </c>
      <c r="D53" s="7" t="s">
        <v>27</v>
      </c>
      <c r="E53" s="7" t="s">
        <v>45</v>
      </c>
      <c r="F53" s="7" t="s">
        <v>46</v>
      </c>
      <c r="G53" s="7" t="s">
        <v>8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x14ac:dyDescent="0.2">
      <c r="A54" s="8">
        <v>1</v>
      </c>
      <c r="B54" s="9" t="s">
        <v>47</v>
      </c>
      <c r="C54" s="8">
        <v>15</v>
      </c>
      <c r="D54" s="8">
        <v>24</v>
      </c>
      <c r="E54" s="8">
        <v>1</v>
      </c>
      <c r="F54" s="10">
        <f t="shared" ref="F54:F63" si="4">A54*C54*D54*E54/1000</f>
        <v>0.36</v>
      </c>
      <c r="G54" s="10">
        <f t="shared" ref="G54:G63" si="5">F54*365</f>
        <v>131.4</v>
      </c>
    </row>
    <row r="55" spans="1:26" x14ac:dyDescent="0.2">
      <c r="A55" s="8">
        <v>1</v>
      </c>
      <c r="B55" s="9" t="s">
        <v>48</v>
      </c>
      <c r="C55" s="8">
        <v>50</v>
      </c>
      <c r="D55" s="8">
        <v>12</v>
      </c>
      <c r="E55" s="8">
        <v>1</v>
      </c>
      <c r="F55" s="10">
        <f t="shared" si="4"/>
        <v>0.6</v>
      </c>
      <c r="G55" s="10">
        <f t="shared" si="5"/>
        <v>219</v>
      </c>
    </row>
    <row r="56" spans="1:26" x14ac:dyDescent="0.2">
      <c r="A56" s="8">
        <v>1</v>
      </c>
      <c r="B56" s="9" t="s">
        <v>49</v>
      </c>
      <c r="C56" s="8">
        <v>10</v>
      </c>
      <c r="D56" s="8">
        <v>24</v>
      </c>
      <c r="E56" s="8">
        <v>1</v>
      </c>
      <c r="F56" s="10">
        <f t="shared" si="4"/>
        <v>0.24</v>
      </c>
      <c r="G56" s="10">
        <f t="shared" si="5"/>
        <v>87.6</v>
      </c>
    </row>
    <row r="57" spans="1:26" x14ac:dyDescent="0.2">
      <c r="A57" s="8">
        <v>1</v>
      </c>
      <c r="B57" s="9" t="s">
        <v>50</v>
      </c>
      <c r="C57" s="8">
        <v>10</v>
      </c>
      <c r="D57" s="8">
        <v>24</v>
      </c>
      <c r="E57" s="8">
        <v>1</v>
      </c>
      <c r="F57" s="10">
        <f t="shared" si="4"/>
        <v>0.24</v>
      </c>
      <c r="G57" s="10">
        <f t="shared" si="5"/>
        <v>87.6</v>
      </c>
    </row>
    <row r="58" spans="1:26" x14ac:dyDescent="0.2">
      <c r="A58" s="8">
        <v>1</v>
      </c>
      <c r="B58" s="9" t="s">
        <v>51</v>
      </c>
      <c r="C58" s="8">
        <v>50</v>
      </c>
      <c r="D58" s="8">
        <v>4</v>
      </c>
      <c r="E58" s="8">
        <v>1</v>
      </c>
      <c r="F58" s="10">
        <f t="shared" si="4"/>
        <v>0.2</v>
      </c>
      <c r="G58" s="10">
        <f t="shared" si="5"/>
        <v>73</v>
      </c>
    </row>
    <row r="59" spans="1:26" x14ac:dyDescent="0.2">
      <c r="A59" s="8">
        <v>1</v>
      </c>
      <c r="B59" s="9" t="s">
        <v>52</v>
      </c>
      <c r="C59" s="8">
        <v>50</v>
      </c>
      <c r="D59" s="8">
        <v>4</v>
      </c>
      <c r="E59" s="8">
        <v>1</v>
      </c>
      <c r="F59" s="10">
        <f t="shared" si="4"/>
        <v>0.2</v>
      </c>
      <c r="G59" s="10">
        <f t="shared" si="5"/>
        <v>73</v>
      </c>
    </row>
    <row r="60" spans="1:26" x14ac:dyDescent="0.2">
      <c r="A60" s="8">
        <v>1</v>
      </c>
      <c r="B60" s="9" t="s">
        <v>53</v>
      </c>
      <c r="C60" s="8">
        <v>50</v>
      </c>
      <c r="D60" s="8">
        <v>4</v>
      </c>
      <c r="E60" s="8">
        <v>1</v>
      </c>
      <c r="F60" s="10">
        <f t="shared" si="4"/>
        <v>0.2</v>
      </c>
      <c r="G60" s="10">
        <f t="shared" si="5"/>
        <v>73</v>
      </c>
    </row>
    <row r="61" spans="1:26" x14ac:dyDescent="0.2">
      <c r="A61" s="8">
        <v>0</v>
      </c>
      <c r="B61" s="9" t="s">
        <v>54</v>
      </c>
      <c r="C61" s="8">
        <v>50</v>
      </c>
      <c r="D61" s="8">
        <v>4</v>
      </c>
      <c r="E61" s="8">
        <v>1</v>
      </c>
      <c r="F61" s="10">
        <f t="shared" si="4"/>
        <v>0</v>
      </c>
      <c r="G61" s="10">
        <f t="shared" si="5"/>
        <v>0</v>
      </c>
    </row>
    <row r="62" spans="1:26" x14ac:dyDescent="0.2">
      <c r="A62" s="8">
        <v>1</v>
      </c>
      <c r="B62" s="9" t="s">
        <v>55</v>
      </c>
      <c r="C62" s="8">
        <v>20</v>
      </c>
      <c r="D62" s="8">
        <v>24</v>
      </c>
      <c r="E62" s="8">
        <v>1</v>
      </c>
      <c r="F62" s="10">
        <f t="shared" si="4"/>
        <v>0.48</v>
      </c>
      <c r="G62" s="10">
        <f t="shared" si="5"/>
        <v>175.2</v>
      </c>
    </row>
    <row r="63" spans="1:26" x14ac:dyDescent="0.2">
      <c r="A63" s="11">
        <v>1</v>
      </c>
      <c r="B63" s="12" t="s">
        <v>56</v>
      </c>
      <c r="C63" s="11">
        <v>50</v>
      </c>
      <c r="D63" s="11">
        <v>12</v>
      </c>
      <c r="E63" s="11">
        <v>1</v>
      </c>
      <c r="F63" s="13">
        <f t="shared" si="4"/>
        <v>0.6</v>
      </c>
      <c r="G63" s="13">
        <f t="shared" si="5"/>
        <v>219</v>
      </c>
    </row>
    <row r="64" spans="1:26" x14ac:dyDescent="0.2">
      <c r="F64" s="18">
        <f>SUM(F54:F63)</f>
        <v>3.12</v>
      </c>
      <c r="G64" s="19">
        <f>SUM(G54:G63)</f>
        <v>1138.8</v>
      </c>
    </row>
  </sheetData>
  <pageMargins left="0.74791666666666701" right="0.74791666666666701" top="0.98402777777777795" bottom="0.98402777777777795" header="0.51180555555555496" footer="0.51180555555555496"/>
  <pageSetup paperSize="9" firstPageNumber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ZC</cp:lastModifiedBy>
  <cp:revision>0</cp:revision>
  <dcterms:modified xsi:type="dcterms:W3CDTF">2014-12-03T09:51:30Z</dcterms:modified>
  <dc:language>it-IT</dc:language>
</cp:coreProperties>
</file>